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600" windowHeight="11760"/>
  </bookViews>
  <sheets>
    <sheet name="Отчёт за 2023 год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D20"/>
  <c r="C20"/>
  <c r="J31"/>
  <c r="I31"/>
  <c r="D33"/>
  <c r="C33"/>
  <c r="D32" l="1"/>
  <c r="C32"/>
  <c r="C31"/>
  <c r="D30"/>
  <c r="C30"/>
  <c r="D29"/>
  <c r="C29"/>
  <c r="D28"/>
  <c r="C28"/>
  <c r="D27"/>
  <c r="C27"/>
  <c r="D26"/>
  <c r="C26"/>
  <c r="D25"/>
  <c r="C25"/>
  <c r="D24"/>
  <c r="C24"/>
  <c r="D23"/>
  <c r="C23"/>
  <c r="J22"/>
  <c r="I22"/>
  <c r="H22"/>
  <c r="G22"/>
  <c r="D21"/>
  <c r="C21"/>
  <c r="D19"/>
  <c r="C19"/>
  <c r="D17"/>
  <c r="C17"/>
  <c r="D16"/>
  <c r="C16"/>
  <c r="D15"/>
  <c r="C15"/>
  <c r="D14"/>
  <c r="C14"/>
  <c r="D13"/>
  <c r="C13"/>
  <c r="J12"/>
  <c r="I12"/>
  <c r="H12"/>
  <c r="G12"/>
  <c r="F12"/>
  <c r="F11" s="1"/>
  <c r="E12"/>
  <c r="E11" s="1"/>
  <c r="L11"/>
  <c r="K11"/>
  <c r="D18" l="1"/>
  <c r="C18"/>
  <c r="C12"/>
  <c r="H11"/>
  <c r="D22"/>
  <c r="C22"/>
  <c r="G11"/>
  <c r="I11"/>
  <c r="D12"/>
  <c r="J11"/>
  <c r="D31"/>
  <c r="D11" l="1"/>
  <c r="C11"/>
</calcChain>
</file>

<file path=xl/sharedStrings.xml><?xml version="1.0" encoding="utf-8"?>
<sst xmlns="http://schemas.openxmlformats.org/spreadsheetml/2006/main" count="75" uniqueCount="58">
  <si>
    <t>Отчет</t>
  </si>
  <si>
    <t>о ходе реализации муниципальных программ (финансирование программ)</t>
  </si>
  <si>
    <t>"Устойчивое развитие Яблоченского сельского поселения"</t>
  </si>
  <si>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</si>
  <si>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</si>
  <si>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</si>
  <si>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</si>
  <si>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</si>
  <si>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</si>
  <si>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</si>
  <si>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</si>
  <si>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</si>
  <si>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</si>
  <si>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</si>
  <si>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</si>
  <si>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</si>
  <si>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</si>
  <si>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</si>
  <si>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</si>
  <si>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Муниципальная программе "Устойчивое развитие Яблоченского сельского поселения Хохольского муниципального района"</t>
  </si>
  <si>
    <t>Рост объема налоговых доходов местного  бюджета Яблоченского сельского  поселения, по сравнению с предыдущим годом (в сопоставимых условиях)</t>
  </si>
  <si>
    <t>Совершенствование деятельности администрации поселения, обеспечение финансовой деятельности администрации поселения</t>
  </si>
  <si>
    <t>2.</t>
  </si>
  <si>
    <t>Исполнение переданных полномочий и муниципальных полномочий от Хохольского муниципального района поселением</t>
  </si>
  <si>
    <t>Создание системы эффекивности муниципального управления и повышения качества управления  муниципальными финансами Яблоченского  сельского поселения</t>
  </si>
  <si>
    <t>3.</t>
  </si>
  <si>
    <t>Иные расходные обязательства</t>
  </si>
  <si>
    <t>4.</t>
  </si>
  <si>
    <t>Организация бюджетного процесса в Яблоченском сельском поселении</t>
  </si>
  <si>
    <t>5.</t>
  </si>
  <si>
    <t>Дополнительное пенсионное обеспечение лиц, замещавших выборные муниципальные должности и муниципальные должности муниципальной службы в органах местного самоуправления Яблоченского сельского поселения</t>
  </si>
  <si>
    <t>Подпрограмма "Дорожное хозяйство"</t>
  </si>
  <si>
    <t>1.</t>
  </si>
  <si>
    <t>Формирование муниципального дорожного фонда и использование средств дорожного фонда</t>
  </si>
  <si>
    <t>Доля протяженности автомобильных дорог общего пользования местного значения, в отношении которых произведен капитальный и текущий ремонт, к общей протяженности автомобильных дорог поселения общего пользования местного значения;</t>
  </si>
  <si>
    <t>Развитие и содержание дорожного хозяйства поселения</t>
  </si>
  <si>
    <t>Ремонт и содуржание дорог общего поль зования местного значения</t>
  </si>
  <si>
    <t xml:space="preserve">Подпрограмма "Развитие жилищно-коммунального хозяйства и благоустройства" </t>
  </si>
  <si>
    <t>Обеспечение развития и ифраструктуры благоустройства территории поселения</t>
  </si>
  <si>
    <t>Организация освещения улиц</t>
  </si>
  <si>
    <t>Достижения индекса освещенности улиц поселений</t>
  </si>
  <si>
    <t>Организация и содержание мест захоронения</t>
  </si>
  <si>
    <t>Расчистка,обустройство,содержание мест захоронения</t>
  </si>
  <si>
    <t>Организация водоснабжения</t>
  </si>
  <si>
    <t>Организация сбора и вывоза мусора</t>
  </si>
  <si>
    <t>Наличие заключенных договоров с поставщиками,услуг по сбору,вывозу и утилизации бытовых отходов.Количество  установленых контейнеров ТБО</t>
  </si>
  <si>
    <t>Озеленение территории</t>
  </si>
  <si>
    <t xml:space="preserve">Увеличение количества зеленых насаждений на территории </t>
  </si>
  <si>
    <t>6.</t>
  </si>
  <si>
    <t>Прочие мероприятия по благоустройству</t>
  </si>
  <si>
    <t>Подпрограмма "Развитие культуры"</t>
  </si>
  <si>
    <t xml:space="preserve"> Рост количества культурно-просветительских мероприятий, проведенных организациями культуры, по сравнению с предыдущим годом                        </t>
  </si>
  <si>
    <t xml:space="preserve"> Рост количества посещений организаций культуры по отношению к предыдущему году</t>
  </si>
  <si>
    <t>сельского поселения  за 2023 год</t>
  </si>
  <si>
    <t>Расходы на обеспечение деятельности (оказание услуг) муниципальных учреждений (Иные бюджетные ассигнования)</t>
  </si>
  <si>
    <t xml:space="preserve"> Расходы на обеспечение деятельности (оказание услуг) муниципальных учреждений (Закупка товаров, работ и услуг для государственных (муниципальных) нужд)</t>
  </si>
  <si>
    <t>Капитальный ремонт и ремонт автомобильных дорог</t>
  </si>
  <si>
    <t xml:space="preserve">Подпрограмма "Муниципальное управление"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</si>
</sst>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2"/>
      <color indexed="63"/>
      <name val="Arial"/>
      <family val="2"/>
      <charset val="204"/>
    </font>
    <font>
      <sz val="12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sz val="8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justify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justify" vertical="top" wrapText="1"/>
    </xf>
    <xf numFmtId="0" fontId="5" fillId="2" borderId="9" xfId="0" applyFont="1" applyFill="1" applyBorder="1" applyAlignment="1">
      <alignment vertical="top" wrapText="1"/>
    </xf>
    <xf numFmtId="2" fontId="5" fillId="2" borderId="9" xfId="0" applyNumberFormat="1" applyFont="1" applyFill="1" applyBorder="1" applyAlignment="1">
      <alignment horizontal="justify" vertical="top" wrapText="1"/>
    </xf>
    <xf numFmtId="0" fontId="5" fillId="2" borderId="9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15" xfId="0" applyFont="1" applyFill="1" applyBorder="1" applyAlignment="1">
      <alignment vertical="top" wrapText="1"/>
    </xf>
    <xf numFmtId="0" fontId="6" fillId="2" borderId="6" xfId="0" applyFont="1" applyFill="1" applyBorder="1"/>
    <xf numFmtId="0" fontId="6" fillId="2" borderId="1" xfId="0" applyFont="1" applyFill="1" applyBorder="1"/>
    <xf numFmtId="0" fontId="5" fillId="3" borderId="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vertical="top" wrapText="1"/>
    </xf>
    <xf numFmtId="0" fontId="7" fillId="3" borderId="16" xfId="0" applyFont="1" applyFill="1" applyBorder="1" applyAlignment="1">
      <alignment horizontal="justify" wrapText="1"/>
    </xf>
    <xf numFmtId="0" fontId="8" fillId="3" borderId="16" xfId="0" applyFont="1" applyFill="1" applyBorder="1" applyAlignment="1">
      <alignment horizontal="justify" wrapText="1"/>
    </xf>
    <xf numFmtId="0" fontId="9" fillId="3" borderId="16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16" xfId="0" applyFont="1" applyBorder="1" applyAlignment="1"/>
    <xf numFmtId="0" fontId="12" fillId="3" borderId="16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wrapText="1"/>
    </xf>
    <xf numFmtId="0" fontId="7" fillId="3" borderId="17" xfId="0" applyFont="1" applyFill="1" applyBorder="1" applyAlignment="1">
      <alignment horizontal="justify" wrapText="1"/>
    </xf>
    <xf numFmtId="0" fontId="8" fillId="3" borderId="0" xfId="0" applyFont="1" applyFill="1" applyBorder="1" applyAlignment="1">
      <alignment horizontal="justify" wrapText="1"/>
    </xf>
    <xf numFmtId="0" fontId="13" fillId="0" borderId="18" xfId="0" applyFont="1" applyBorder="1" applyAlignment="1">
      <alignment wrapText="1"/>
    </xf>
    <xf numFmtId="0" fontId="11" fillId="0" borderId="17" xfId="0" applyFont="1" applyBorder="1" applyAlignment="1"/>
    <xf numFmtId="16" fontId="12" fillId="3" borderId="15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7" fillId="3" borderId="15" xfId="0" applyFont="1" applyFill="1" applyBorder="1" applyAlignment="1">
      <alignment horizontal="justify" wrapText="1"/>
    </xf>
    <xf numFmtId="0" fontId="11" fillId="0" borderId="15" xfId="0" applyFont="1" applyBorder="1" applyAlignment="1"/>
    <xf numFmtId="0" fontId="12" fillId="0" borderId="16" xfId="0" applyFont="1" applyBorder="1" applyAlignment="1">
      <alignment wrapText="1"/>
    </xf>
    <xf numFmtId="0" fontId="5" fillId="3" borderId="15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2" fillId="3" borderId="15" xfId="0" applyNumberFormat="1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justify" wrapText="1"/>
    </xf>
    <xf numFmtId="0" fontId="7" fillId="3" borderId="19" xfId="0" applyFont="1" applyFill="1" applyBorder="1" applyAlignment="1">
      <alignment horizontal="justify" wrapText="1"/>
    </xf>
    <xf numFmtId="0" fontId="11" fillId="0" borderId="19" xfId="0" applyFont="1" applyBorder="1" applyAlignment="1"/>
    <xf numFmtId="0" fontId="12" fillId="3" borderId="16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/>
    <xf numFmtId="0" fontId="14" fillId="0" borderId="16" xfId="0" applyFont="1" applyBorder="1" applyAlignment="1"/>
    <xf numFmtId="0" fontId="13" fillId="0" borderId="4" xfId="0" applyFont="1" applyBorder="1" applyAlignment="1">
      <alignment wrapText="1"/>
    </xf>
    <xf numFmtId="16" fontId="6" fillId="0" borderId="16" xfId="0" applyNumberFormat="1" applyFont="1" applyBorder="1" applyAlignment="1">
      <alignment horizontal="center"/>
    </xf>
    <xf numFmtId="0" fontId="12" fillId="3" borderId="15" xfId="0" applyFont="1" applyFill="1" applyBorder="1" applyAlignment="1">
      <alignment vertical="top" wrapText="1"/>
    </xf>
    <xf numFmtId="0" fontId="6" fillId="0" borderId="16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6" fillId="0" borderId="16" xfId="0" applyNumberFormat="1" applyFont="1" applyBorder="1" applyAlignment="1">
      <alignment horizontal="center"/>
    </xf>
    <xf numFmtId="0" fontId="15" fillId="5" borderId="16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5" fillId="5" borderId="17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/>
    <xf numFmtId="0" fontId="15" fillId="4" borderId="17" xfId="0" applyFont="1" applyFill="1" applyBorder="1" applyAlignment="1">
      <alignment vertical="center" wrapText="1"/>
    </xf>
    <xf numFmtId="0" fontId="6" fillId="0" borderId="19" xfId="0" applyFont="1" applyBorder="1" applyAlignment="1"/>
    <xf numFmtId="0" fontId="5" fillId="3" borderId="19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wrapText="1"/>
    </xf>
    <xf numFmtId="0" fontId="6" fillId="0" borderId="7" xfId="0" applyFont="1" applyBorder="1" applyAlignment="1"/>
    <xf numFmtId="0" fontId="6" fillId="0" borderId="7" xfId="0" applyFont="1" applyBorder="1"/>
    <xf numFmtId="0" fontId="8" fillId="3" borderId="16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wrapText="1"/>
    </xf>
    <xf numFmtId="0" fontId="6" fillId="0" borderId="16" xfId="0" applyFont="1" applyBorder="1"/>
    <xf numFmtId="0" fontId="12" fillId="0" borderId="14" xfId="0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0" fontId="0" fillId="0" borderId="21" xfId="0" applyBorder="1"/>
    <xf numFmtId="0" fontId="0" fillId="0" borderId="18" xfId="0" applyBorder="1"/>
    <xf numFmtId="0" fontId="0" fillId="0" borderId="22" xfId="0" applyBorder="1" applyAlignment="1">
      <alignment horizontal="center"/>
    </xf>
    <xf numFmtId="0" fontId="6" fillId="0" borderId="16" xfId="0" applyFont="1" applyFill="1" applyBorder="1" applyAlignment="1"/>
    <xf numFmtId="0" fontId="7" fillId="0" borderId="16" xfId="0" applyFont="1" applyFill="1" applyBorder="1" applyAlignment="1">
      <alignment horizontal="justify" wrapText="1"/>
    </xf>
    <xf numFmtId="0" fontId="8" fillId="0" borderId="9" xfId="0" applyFont="1" applyFill="1" applyBorder="1" applyAlignment="1">
      <alignment horizontal="justify" wrapText="1"/>
    </xf>
    <xf numFmtId="0" fontId="7" fillId="0" borderId="17" xfId="0" applyFont="1" applyFill="1" applyBorder="1" applyAlignment="1">
      <alignment horizontal="justify" wrapText="1"/>
    </xf>
    <xf numFmtId="0" fontId="8" fillId="0" borderId="15" xfId="0" applyFont="1" applyFill="1" applyBorder="1" applyAlignment="1">
      <alignment horizontal="justify" wrapText="1"/>
    </xf>
    <xf numFmtId="0" fontId="7" fillId="0" borderId="15" xfId="0" applyFont="1" applyFill="1" applyBorder="1" applyAlignment="1">
      <alignment horizontal="justify" wrapText="1"/>
    </xf>
    <xf numFmtId="0" fontId="8" fillId="0" borderId="19" xfId="0" applyFont="1" applyFill="1" applyBorder="1" applyAlignment="1">
      <alignment horizontal="justify" wrapText="1"/>
    </xf>
    <xf numFmtId="0" fontId="7" fillId="0" borderId="19" xfId="0" applyFont="1" applyFill="1" applyBorder="1" applyAlignment="1">
      <alignment horizontal="justify" wrapText="1"/>
    </xf>
    <xf numFmtId="0" fontId="8" fillId="0" borderId="16" xfId="0" applyFont="1" applyFill="1" applyBorder="1" applyAlignment="1">
      <alignment horizontal="justify" wrapText="1"/>
    </xf>
    <xf numFmtId="0" fontId="7" fillId="0" borderId="16" xfId="0" applyFont="1" applyFill="1" applyBorder="1" applyAlignment="1"/>
    <xf numFmtId="0" fontId="14" fillId="0" borderId="16" xfId="0" applyFont="1" applyFill="1" applyBorder="1" applyAlignment="1"/>
    <xf numFmtId="0" fontId="8" fillId="0" borderId="19" xfId="0" applyFont="1" applyFill="1" applyBorder="1" applyAlignment="1"/>
    <xf numFmtId="0" fontId="6" fillId="0" borderId="15" xfId="0" applyFont="1" applyFill="1" applyBorder="1" applyAlignment="1"/>
    <xf numFmtId="0" fontId="7" fillId="0" borderId="19" xfId="0" applyFont="1" applyFill="1" applyBorder="1" applyAlignment="1"/>
    <xf numFmtId="0" fontId="6" fillId="0" borderId="19" xfId="0" applyFont="1" applyFill="1" applyBorder="1" applyAlignment="1"/>
    <xf numFmtId="0" fontId="8" fillId="0" borderId="16" xfId="0" applyFont="1" applyFill="1" applyBorder="1" applyAlignment="1"/>
    <xf numFmtId="0" fontId="6" fillId="0" borderId="20" xfId="0" applyFont="1" applyFill="1" applyBorder="1" applyAlignment="1"/>
    <xf numFmtId="0" fontId="0" fillId="0" borderId="16" xfId="0" applyFill="1" applyBorder="1"/>
    <xf numFmtId="0" fontId="6" fillId="0" borderId="16" xfId="0" applyFont="1" applyFill="1" applyBorder="1"/>
    <xf numFmtId="0" fontId="0" fillId="0" borderId="21" xfId="0" applyFill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16" workbookViewId="0">
      <selection activeCell="C12" sqref="C12:K33"/>
    </sheetView>
  </sheetViews>
  <sheetFormatPr defaultRowHeight="15"/>
  <cols>
    <col min="2" max="2" width="40" customWidth="1"/>
    <col min="5" max="5" width="7.28515625" customWidth="1"/>
    <col min="6" max="6" width="8" customWidth="1"/>
    <col min="7" max="7" width="7.7109375" customWidth="1"/>
    <col min="8" max="8" width="7.42578125" customWidth="1"/>
    <col min="11" max="11" width="7.42578125" customWidth="1"/>
    <col min="12" max="12" width="7.140625" customWidth="1"/>
    <col min="15" max="15" width="25.5703125" customWidth="1"/>
    <col min="16" max="16" width="7.42578125" customWidth="1"/>
    <col min="17" max="17" width="6.28515625" customWidth="1"/>
    <col min="18" max="18" width="5.28515625" customWidth="1"/>
  </cols>
  <sheetData>
    <row r="1" spans="1:18" ht="15.7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8" ht="15.7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5.75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8" ht="15.75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8" ht="16.5" thickBot="1">
      <c r="E5" s="1"/>
    </row>
    <row r="6" spans="1:18" ht="15.75" thickBot="1">
      <c r="A6" s="96" t="s">
        <v>3</v>
      </c>
      <c r="B6" s="96" t="s">
        <v>4</v>
      </c>
      <c r="C6" s="99" t="s">
        <v>5</v>
      </c>
      <c r="D6" s="100"/>
      <c r="E6" s="100"/>
      <c r="F6" s="100"/>
      <c r="G6" s="100"/>
      <c r="H6" s="100"/>
      <c r="I6" s="100"/>
      <c r="J6" s="100"/>
      <c r="K6" s="100"/>
      <c r="L6" s="101"/>
      <c r="M6" s="102" t="s">
        <v>6</v>
      </c>
      <c r="N6" s="103"/>
      <c r="O6" s="96" t="s">
        <v>7</v>
      </c>
      <c r="P6" s="96" t="s">
        <v>8</v>
      </c>
      <c r="Q6" s="96" t="s">
        <v>9</v>
      </c>
      <c r="R6" s="96" t="s">
        <v>10</v>
      </c>
    </row>
    <row r="7" spans="1:18" ht="33.75" customHeight="1" thickBot="1">
      <c r="A7" s="97"/>
      <c r="B7" s="97"/>
      <c r="C7" s="102" t="s">
        <v>11</v>
      </c>
      <c r="D7" s="103"/>
      <c r="E7" s="108" t="s">
        <v>12</v>
      </c>
      <c r="F7" s="109"/>
      <c r="G7" s="109"/>
      <c r="H7" s="109"/>
      <c r="I7" s="109"/>
      <c r="J7" s="109"/>
      <c r="K7" s="109"/>
      <c r="L7" s="110"/>
      <c r="M7" s="104"/>
      <c r="N7" s="105"/>
      <c r="O7" s="97"/>
      <c r="P7" s="97"/>
      <c r="Q7" s="97"/>
      <c r="R7" s="97"/>
    </row>
    <row r="8" spans="1:18" ht="36" customHeight="1" thickBot="1">
      <c r="A8" s="97"/>
      <c r="B8" s="97"/>
      <c r="C8" s="106"/>
      <c r="D8" s="107"/>
      <c r="E8" s="92" t="s">
        <v>13</v>
      </c>
      <c r="F8" s="93"/>
      <c r="G8" s="92" t="s">
        <v>14</v>
      </c>
      <c r="H8" s="93"/>
      <c r="I8" s="92" t="s">
        <v>15</v>
      </c>
      <c r="J8" s="93"/>
      <c r="K8" s="92" t="s">
        <v>16</v>
      </c>
      <c r="L8" s="93"/>
      <c r="M8" s="106"/>
      <c r="N8" s="107"/>
      <c r="O8" s="97"/>
      <c r="P8" s="97"/>
      <c r="Q8" s="97"/>
      <c r="R8" s="97"/>
    </row>
    <row r="9" spans="1:18" ht="37.5" customHeight="1" thickBot="1">
      <c r="A9" s="98"/>
      <c r="B9" s="98"/>
      <c r="C9" s="2" t="s">
        <v>17</v>
      </c>
      <c r="D9" s="2" t="s">
        <v>18</v>
      </c>
      <c r="E9" s="2" t="s">
        <v>17</v>
      </c>
      <c r="F9" s="2" t="s">
        <v>18</v>
      </c>
      <c r="G9" s="2" t="s">
        <v>17</v>
      </c>
      <c r="H9" s="2" t="s">
        <v>18</v>
      </c>
      <c r="I9" s="2" t="s">
        <v>17</v>
      </c>
      <c r="J9" s="2" t="s">
        <v>18</v>
      </c>
      <c r="K9" s="2" t="s">
        <v>17</v>
      </c>
      <c r="L9" s="2" t="s">
        <v>18</v>
      </c>
      <c r="M9" s="2" t="s">
        <v>17</v>
      </c>
      <c r="N9" s="3" t="s">
        <v>18</v>
      </c>
      <c r="O9" s="98"/>
      <c r="P9" s="98"/>
      <c r="Q9" s="98"/>
      <c r="R9" s="98"/>
    </row>
    <row r="10" spans="1:18" ht="15.75" thickBot="1">
      <c r="A10" s="4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3">
        <v>14</v>
      </c>
      <c r="O10" s="5">
        <v>15</v>
      </c>
      <c r="P10" s="6">
        <v>16</v>
      </c>
      <c r="Q10" s="6">
        <v>17</v>
      </c>
      <c r="R10" s="6">
        <v>18</v>
      </c>
    </row>
    <row r="11" spans="1:18" ht="39" thickBot="1">
      <c r="A11" s="7"/>
      <c r="B11" s="8" t="s">
        <v>19</v>
      </c>
      <c r="C11" s="9">
        <f>SUM(E11,G11,I11)</f>
        <v>20091.8</v>
      </c>
      <c r="D11" s="9">
        <f>SUM(F11,H11,J11)</f>
        <v>20091.8</v>
      </c>
      <c r="E11" s="9">
        <f t="shared" ref="E11:L11" si="0">SUM(E12,E18,E22,E31)</f>
        <v>113.3</v>
      </c>
      <c r="F11" s="9">
        <f t="shared" si="0"/>
        <v>113.3</v>
      </c>
      <c r="G11" s="9">
        <f t="shared" si="0"/>
        <v>9590.6</v>
      </c>
      <c r="H11" s="9">
        <f t="shared" si="0"/>
        <v>9590.6</v>
      </c>
      <c r="I11" s="9">
        <f t="shared" si="0"/>
        <v>10387.9</v>
      </c>
      <c r="J11" s="9">
        <f t="shared" si="0"/>
        <v>10387.9</v>
      </c>
      <c r="K11" s="9">
        <f t="shared" si="0"/>
        <v>0</v>
      </c>
      <c r="L11" s="9">
        <f t="shared" si="0"/>
        <v>0</v>
      </c>
      <c r="M11" s="10">
        <v>100</v>
      </c>
      <c r="N11" s="11">
        <v>100</v>
      </c>
      <c r="O11" s="12"/>
      <c r="P11" s="13"/>
      <c r="Q11" s="14"/>
      <c r="R11" s="14">
        <v>100</v>
      </c>
    </row>
    <row r="12" spans="1:18" ht="64.5">
      <c r="A12" s="15"/>
      <c r="B12" s="16" t="s">
        <v>57</v>
      </c>
      <c r="C12" s="73">
        <f>SUM(C13,C14,C15,C16,C17)</f>
        <v>4608.7</v>
      </c>
      <c r="D12" s="73">
        <f>SUM(D13,D14,D15,D16,D17)</f>
        <v>4608.7</v>
      </c>
      <c r="E12" s="73">
        <f t="shared" ref="E12:H12" si="1">SUM(E13)</f>
        <v>113.3</v>
      </c>
      <c r="F12" s="73">
        <f t="shared" si="1"/>
        <v>113.3</v>
      </c>
      <c r="G12" s="73">
        <f t="shared" si="1"/>
        <v>40</v>
      </c>
      <c r="H12" s="73">
        <f t="shared" si="1"/>
        <v>40</v>
      </c>
      <c r="I12" s="73">
        <f>SUM(I13,I14,I15,I16,I17)</f>
        <v>4455.3999999999996</v>
      </c>
      <c r="J12" s="73">
        <f>SUM(J13,J14,J15,J16,J17)</f>
        <v>4455.3999999999996</v>
      </c>
      <c r="K12" s="73"/>
      <c r="L12" s="17"/>
      <c r="M12" s="18">
        <v>100</v>
      </c>
      <c r="N12" s="18">
        <v>100</v>
      </c>
      <c r="O12" s="19" t="s">
        <v>20</v>
      </c>
      <c r="P12" s="20">
        <v>100</v>
      </c>
      <c r="Q12" s="21">
        <v>100</v>
      </c>
      <c r="R12" s="21"/>
    </row>
    <row r="13" spans="1:18" ht="52.5" thickBot="1">
      <c r="A13" s="22">
        <v>1</v>
      </c>
      <c r="B13" s="23" t="s">
        <v>21</v>
      </c>
      <c r="C13" s="74">
        <f t="shared" ref="C13:D29" si="2">SUM(E13,G13,I13)</f>
        <v>2865</v>
      </c>
      <c r="D13" s="74">
        <f t="shared" si="2"/>
        <v>2865</v>
      </c>
      <c r="E13" s="74">
        <v>113.3</v>
      </c>
      <c r="F13" s="74">
        <v>113.3</v>
      </c>
      <c r="G13" s="74">
        <v>40</v>
      </c>
      <c r="H13" s="74">
        <v>40</v>
      </c>
      <c r="I13" s="74">
        <v>2711.7</v>
      </c>
      <c r="J13" s="74">
        <v>2711.7</v>
      </c>
      <c r="K13" s="75"/>
      <c r="L13" s="24"/>
      <c r="M13" s="25">
        <v>100</v>
      </c>
      <c r="N13" s="18">
        <v>100</v>
      </c>
      <c r="O13" s="26"/>
      <c r="P13" s="20">
        <v>100</v>
      </c>
      <c r="Q13" s="21">
        <v>100</v>
      </c>
      <c r="R13" s="27"/>
    </row>
    <row r="14" spans="1:18" ht="68.25">
      <c r="A14" s="28" t="s">
        <v>22</v>
      </c>
      <c r="B14" s="29" t="s">
        <v>23</v>
      </c>
      <c r="C14" s="76">
        <f t="shared" si="2"/>
        <v>819.7</v>
      </c>
      <c r="D14" s="76">
        <f t="shared" si="2"/>
        <v>819.7</v>
      </c>
      <c r="E14" s="76"/>
      <c r="F14" s="76"/>
      <c r="G14" s="76"/>
      <c r="H14" s="76"/>
      <c r="I14" s="76">
        <v>819.7</v>
      </c>
      <c r="J14" s="76">
        <v>819.7</v>
      </c>
      <c r="K14" s="77"/>
      <c r="L14" s="30"/>
      <c r="M14" s="18">
        <v>100</v>
      </c>
      <c r="N14" s="18">
        <v>100</v>
      </c>
      <c r="O14" s="26" t="s">
        <v>24</v>
      </c>
      <c r="P14" s="20">
        <v>100</v>
      </c>
      <c r="Q14" s="21">
        <v>100</v>
      </c>
      <c r="R14" s="31"/>
    </row>
    <row r="15" spans="1:18">
      <c r="A15" s="28" t="s">
        <v>25</v>
      </c>
      <c r="B15" s="32" t="s">
        <v>26</v>
      </c>
      <c r="C15" s="76">
        <f t="shared" si="2"/>
        <v>560.1</v>
      </c>
      <c r="D15" s="76">
        <f t="shared" si="2"/>
        <v>560.1</v>
      </c>
      <c r="E15" s="76"/>
      <c r="F15" s="76"/>
      <c r="G15" s="76"/>
      <c r="H15" s="76"/>
      <c r="I15" s="76">
        <v>560.1</v>
      </c>
      <c r="J15" s="76">
        <v>560.1</v>
      </c>
      <c r="K15" s="77"/>
      <c r="L15" s="30"/>
      <c r="M15" s="18">
        <v>100</v>
      </c>
      <c r="N15" s="18">
        <v>100</v>
      </c>
      <c r="O15" s="26"/>
      <c r="P15" s="20">
        <v>100</v>
      </c>
      <c r="Q15" s="21">
        <v>100</v>
      </c>
      <c r="R15" s="31"/>
    </row>
    <row r="16" spans="1:18" ht="26.25">
      <c r="A16" s="28" t="s">
        <v>27</v>
      </c>
      <c r="B16" s="32" t="s">
        <v>28</v>
      </c>
      <c r="C16" s="76">
        <f t="shared" si="2"/>
        <v>0.7</v>
      </c>
      <c r="D16" s="76">
        <f t="shared" si="2"/>
        <v>0.7</v>
      </c>
      <c r="E16" s="76"/>
      <c r="F16" s="76"/>
      <c r="G16" s="76"/>
      <c r="H16" s="76"/>
      <c r="I16" s="76">
        <v>0.7</v>
      </c>
      <c r="J16" s="76">
        <v>0.7</v>
      </c>
      <c r="K16" s="77"/>
      <c r="L16" s="30"/>
      <c r="M16" s="18">
        <v>100</v>
      </c>
      <c r="N16" s="18">
        <v>100</v>
      </c>
      <c r="O16" s="26"/>
      <c r="P16" s="20">
        <v>100</v>
      </c>
      <c r="Q16" s="21">
        <v>100</v>
      </c>
      <c r="R16" s="31"/>
    </row>
    <row r="17" spans="1:18" ht="77.25">
      <c r="A17" s="28" t="s">
        <v>29</v>
      </c>
      <c r="B17" s="32" t="s">
        <v>30</v>
      </c>
      <c r="C17" s="76">
        <f t="shared" si="2"/>
        <v>363.2</v>
      </c>
      <c r="D17" s="76">
        <f t="shared" si="2"/>
        <v>363.2</v>
      </c>
      <c r="E17" s="76"/>
      <c r="F17" s="76"/>
      <c r="G17" s="76"/>
      <c r="H17" s="76"/>
      <c r="I17" s="76">
        <v>363.2</v>
      </c>
      <c r="J17" s="76">
        <v>363.2</v>
      </c>
      <c r="K17" s="77"/>
      <c r="L17" s="30"/>
      <c r="M17" s="18">
        <v>100</v>
      </c>
      <c r="N17" s="18">
        <v>100</v>
      </c>
      <c r="O17" s="26"/>
      <c r="P17" s="20">
        <v>100</v>
      </c>
      <c r="Q17" s="21">
        <v>100</v>
      </c>
      <c r="R17" s="31"/>
    </row>
    <row r="18" spans="1:18" ht="28.5" customHeight="1">
      <c r="A18" s="33"/>
      <c r="B18" s="34" t="s">
        <v>31</v>
      </c>
      <c r="C18" s="73">
        <f t="shared" si="2"/>
        <v>7959.2</v>
      </c>
      <c r="D18" s="73">
        <f t="shared" si="2"/>
        <v>7959.2</v>
      </c>
      <c r="E18" s="73">
        <v>0</v>
      </c>
      <c r="F18" s="73">
        <v>0</v>
      </c>
      <c r="G18" s="73">
        <f>SUM(G19,G20,G21)</f>
        <v>6757.7</v>
      </c>
      <c r="H18" s="73">
        <f t="shared" ref="H18:J18" si="3">SUM(H19,H20,H21)</f>
        <v>6757.7</v>
      </c>
      <c r="I18" s="73">
        <f t="shared" si="3"/>
        <v>1201.5</v>
      </c>
      <c r="J18" s="73">
        <f t="shared" si="3"/>
        <v>1201.5</v>
      </c>
      <c r="K18" s="73"/>
      <c r="L18" s="17"/>
      <c r="M18" s="17">
        <v>100</v>
      </c>
      <c r="N18" s="17">
        <v>100</v>
      </c>
      <c r="O18" s="35"/>
      <c r="P18" s="20">
        <v>100</v>
      </c>
      <c r="Q18" s="21">
        <v>100</v>
      </c>
      <c r="R18" s="21"/>
    </row>
    <row r="19" spans="1:18" ht="102">
      <c r="A19" s="36" t="s">
        <v>32</v>
      </c>
      <c r="B19" s="32" t="s">
        <v>33</v>
      </c>
      <c r="C19" s="78">
        <f t="shared" si="2"/>
        <v>571</v>
      </c>
      <c r="D19" s="78">
        <f t="shared" si="2"/>
        <v>571</v>
      </c>
      <c r="E19" s="78"/>
      <c r="F19" s="78"/>
      <c r="G19" s="78"/>
      <c r="H19" s="78"/>
      <c r="I19" s="78">
        <v>571</v>
      </c>
      <c r="J19" s="78">
        <v>571</v>
      </c>
      <c r="K19" s="79"/>
      <c r="L19" s="38"/>
      <c r="M19" s="37">
        <v>100</v>
      </c>
      <c r="N19" s="37">
        <v>100</v>
      </c>
      <c r="O19" s="35" t="s">
        <v>34</v>
      </c>
      <c r="P19" s="20">
        <v>100</v>
      </c>
      <c r="Q19" s="21">
        <v>100</v>
      </c>
      <c r="R19" s="39"/>
    </row>
    <row r="20" spans="1:18" ht="26.25">
      <c r="A20" s="36"/>
      <c r="B20" s="32" t="s">
        <v>56</v>
      </c>
      <c r="C20" s="80">
        <f t="shared" ref="C20" si="4">SUM(E20,G20,I20)</f>
        <v>5763.5</v>
      </c>
      <c r="D20" s="80">
        <f t="shared" ref="D20" si="5">SUM(F20,H20,J20)</f>
        <v>5763.5</v>
      </c>
      <c r="E20" s="80"/>
      <c r="F20" s="80"/>
      <c r="G20" s="80">
        <v>5757</v>
      </c>
      <c r="H20" s="80">
        <v>5757</v>
      </c>
      <c r="I20" s="80">
        <v>6.5</v>
      </c>
      <c r="J20" s="80">
        <v>6.5</v>
      </c>
      <c r="K20" s="73"/>
      <c r="L20" s="17"/>
      <c r="M20" s="18"/>
      <c r="N20" s="18"/>
      <c r="O20" s="35"/>
      <c r="P20" s="20"/>
      <c r="Q20" s="21"/>
      <c r="R20" s="39"/>
    </row>
    <row r="21" spans="1:18" ht="35.25" thickBot="1">
      <c r="A21" s="40" t="s">
        <v>22</v>
      </c>
      <c r="B21" s="32" t="s">
        <v>35</v>
      </c>
      <c r="C21" s="80">
        <f t="shared" si="2"/>
        <v>1624.7</v>
      </c>
      <c r="D21" s="80">
        <f t="shared" si="2"/>
        <v>1624.7</v>
      </c>
      <c r="E21" s="80"/>
      <c r="F21" s="80"/>
      <c r="G21" s="80">
        <v>1000.7</v>
      </c>
      <c r="H21" s="80">
        <v>1000.7</v>
      </c>
      <c r="I21" s="80">
        <v>624</v>
      </c>
      <c r="J21" s="80">
        <v>624</v>
      </c>
      <c r="K21" s="73"/>
      <c r="L21" s="17"/>
      <c r="M21" s="18">
        <v>100</v>
      </c>
      <c r="N21" s="18">
        <v>100</v>
      </c>
      <c r="O21" s="35" t="s">
        <v>36</v>
      </c>
      <c r="P21" s="20">
        <v>100</v>
      </c>
      <c r="Q21" s="21">
        <v>100</v>
      </c>
      <c r="R21" s="21"/>
    </row>
    <row r="22" spans="1:18" ht="42.75" customHeight="1" thickBot="1">
      <c r="A22" s="41"/>
      <c r="B22" s="16" t="s">
        <v>37</v>
      </c>
      <c r="C22" s="73">
        <f>SUM(E22,G22,I22)</f>
        <v>6099.3</v>
      </c>
      <c r="D22" s="73">
        <f t="shared" si="2"/>
        <v>6099.3</v>
      </c>
      <c r="E22" s="81"/>
      <c r="F22" s="81"/>
      <c r="G22" s="81">
        <f>SUM(G23,G24,G26,G27,G28,G29,G30)</f>
        <v>2792.9</v>
      </c>
      <c r="H22" s="81">
        <f>SUM(H23,H24,H26,H27,H28,H29,H30)</f>
        <v>2792.9</v>
      </c>
      <c r="I22" s="81">
        <f>SUM(I23,I24,I25,I26,I27,I28,I29,I30)</f>
        <v>3306.4</v>
      </c>
      <c r="J22" s="81">
        <f>SUM(J23,J24,J25,J26,J27,J28,J29,J30)</f>
        <v>3306.4</v>
      </c>
      <c r="K22" s="82"/>
      <c r="L22" s="42"/>
      <c r="M22" s="18">
        <v>100</v>
      </c>
      <c r="N22" s="18">
        <v>100</v>
      </c>
      <c r="O22" s="43" t="s">
        <v>38</v>
      </c>
      <c r="P22" s="20">
        <v>100</v>
      </c>
      <c r="Q22" s="21">
        <v>100</v>
      </c>
      <c r="R22" s="21"/>
    </row>
    <row r="23" spans="1:18" ht="24" thickBot="1">
      <c r="A23" s="44" t="s">
        <v>32</v>
      </c>
      <c r="B23" s="45" t="s">
        <v>39</v>
      </c>
      <c r="C23" s="80">
        <f>SUM(E23,G23,I23)</f>
        <v>326.8</v>
      </c>
      <c r="D23" s="80">
        <f>SUM(F23,H23,J23)</f>
        <v>326.8</v>
      </c>
      <c r="E23" s="83"/>
      <c r="F23" s="83"/>
      <c r="G23" s="83"/>
      <c r="H23" s="83"/>
      <c r="I23" s="83">
        <v>326.8</v>
      </c>
      <c r="J23" s="83">
        <v>326.8</v>
      </c>
      <c r="K23" s="72"/>
      <c r="L23" s="41"/>
      <c r="M23" s="18">
        <v>100</v>
      </c>
      <c r="N23" s="18">
        <v>100</v>
      </c>
      <c r="O23" s="43" t="s">
        <v>40</v>
      </c>
      <c r="P23" s="20">
        <v>100</v>
      </c>
      <c r="Q23" s="21">
        <v>100</v>
      </c>
      <c r="R23" s="21"/>
    </row>
    <row r="24" spans="1:18" ht="24" thickBot="1">
      <c r="A24" s="46" t="s">
        <v>22</v>
      </c>
      <c r="B24" s="47" t="s">
        <v>41</v>
      </c>
      <c r="C24" s="80">
        <f t="shared" ref="C24:C25" si="6">SUM(E24,G24,I24)</f>
        <v>100</v>
      </c>
      <c r="D24" s="80">
        <f t="shared" si="2"/>
        <v>100</v>
      </c>
      <c r="E24" s="72"/>
      <c r="F24" s="72"/>
      <c r="G24" s="72"/>
      <c r="H24" s="72"/>
      <c r="I24" s="72">
        <v>100</v>
      </c>
      <c r="J24" s="72">
        <v>100</v>
      </c>
      <c r="K24" s="72"/>
      <c r="L24" s="41"/>
      <c r="M24" s="18">
        <v>100</v>
      </c>
      <c r="N24" s="18">
        <v>100</v>
      </c>
      <c r="O24" s="43" t="s">
        <v>42</v>
      </c>
      <c r="P24" s="20">
        <v>100</v>
      </c>
      <c r="Q24" s="21">
        <v>100</v>
      </c>
      <c r="R24" s="21"/>
    </row>
    <row r="25" spans="1:18" ht="15.75" thickBot="1">
      <c r="A25" s="44" t="s">
        <v>25</v>
      </c>
      <c r="B25" s="29" t="s">
        <v>43</v>
      </c>
      <c r="C25" s="80">
        <f t="shared" si="6"/>
        <v>875.6</v>
      </c>
      <c r="D25" s="80">
        <f t="shared" si="2"/>
        <v>875.6</v>
      </c>
      <c r="E25" s="72"/>
      <c r="F25" s="72"/>
      <c r="G25" s="72"/>
      <c r="H25" s="72"/>
      <c r="I25" s="72">
        <v>875.6</v>
      </c>
      <c r="J25" s="72">
        <v>875.6</v>
      </c>
      <c r="K25" s="72">
        <v>103.8</v>
      </c>
      <c r="L25" s="41"/>
      <c r="M25" s="18">
        <v>100</v>
      </c>
      <c r="N25" s="18">
        <v>100</v>
      </c>
      <c r="O25" s="43"/>
      <c r="P25" s="20">
        <v>100</v>
      </c>
      <c r="Q25" s="21">
        <v>100</v>
      </c>
      <c r="R25" s="21"/>
    </row>
    <row r="26" spans="1:18" ht="63" customHeight="1" thickBot="1">
      <c r="A26" s="48" t="s">
        <v>27</v>
      </c>
      <c r="B26" s="29" t="s">
        <v>44</v>
      </c>
      <c r="C26" s="72">
        <f>SUM(E26,G26,I26)</f>
        <v>2838.4</v>
      </c>
      <c r="D26" s="80">
        <f t="shared" si="2"/>
        <v>2838.4</v>
      </c>
      <c r="E26" s="72"/>
      <c r="F26" s="72"/>
      <c r="G26" s="72">
        <v>2792.9</v>
      </c>
      <c r="H26" s="72">
        <v>2792.9</v>
      </c>
      <c r="I26" s="72">
        <v>45.5</v>
      </c>
      <c r="J26" s="72">
        <v>45.5</v>
      </c>
      <c r="K26" s="72"/>
      <c r="L26" s="41"/>
      <c r="M26" s="18">
        <v>100</v>
      </c>
      <c r="N26" s="18">
        <v>100</v>
      </c>
      <c r="O26" s="43" t="s">
        <v>45</v>
      </c>
      <c r="P26" s="20">
        <v>100</v>
      </c>
      <c r="Q26" s="21">
        <v>100</v>
      </c>
      <c r="R26" s="21"/>
    </row>
    <row r="27" spans="1:18" ht="23.25">
      <c r="A27" s="46" t="s">
        <v>29</v>
      </c>
      <c r="B27" s="49" t="s">
        <v>46</v>
      </c>
      <c r="C27" s="72">
        <f t="shared" ref="C27:D33" si="7">SUM(E27,G27,I27)</f>
        <v>30.2</v>
      </c>
      <c r="D27" s="80">
        <f t="shared" si="2"/>
        <v>30.2</v>
      </c>
      <c r="E27" s="72"/>
      <c r="F27" s="72"/>
      <c r="G27" s="72"/>
      <c r="H27" s="72"/>
      <c r="I27" s="72">
        <v>30.2</v>
      </c>
      <c r="J27" s="72">
        <v>30.2</v>
      </c>
      <c r="K27" s="72"/>
      <c r="L27" s="41"/>
      <c r="M27" s="18">
        <v>100</v>
      </c>
      <c r="N27" s="18">
        <v>100</v>
      </c>
      <c r="O27" s="50" t="s">
        <v>47</v>
      </c>
      <c r="P27" s="20">
        <v>100</v>
      </c>
      <c r="Q27" s="21">
        <v>100</v>
      </c>
      <c r="R27" s="21"/>
    </row>
    <row r="28" spans="1:18">
      <c r="A28" s="46" t="s">
        <v>48</v>
      </c>
      <c r="B28" s="51" t="s">
        <v>49</v>
      </c>
      <c r="C28" s="72">
        <f t="shared" si="7"/>
        <v>1928.3</v>
      </c>
      <c r="D28" s="80">
        <f t="shared" si="2"/>
        <v>1928.3</v>
      </c>
      <c r="E28" s="72"/>
      <c r="F28" s="72"/>
      <c r="G28" s="72"/>
      <c r="H28" s="72"/>
      <c r="I28" s="72">
        <v>1928.3</v>
      </c>
      <c r="J28" s="72">
        <v>1928.3</v>
      </c>
      <c r="K28" s="72"/>
      <c r="L28" s="41"/>
      <c r="M28" s="52">
        <v>100</v>
      </c>
      <c r="N28" s="52">
        <v>100</v>
      </c>
      <c r="O28" s="21"/>
      <c r="P28" s="20">
        <v>100</v>
      </c>
      <c r="Q28" s="21">
        <v>100</v>
      </c>
      <c r="R28" s="21"/>
    </row>
    <row r="29" spans="1:18">
      <c r="A29" s="46"/>
      <c r="B29" s="51"/>
      <c r="C29" s="72">
        <f t="shared" si="7"/>
        <v>0</v>
      </c>
      <c r="D29" s="80">
        <f t="shared" si="2"/>
        <v>0</v>
      </c>
      <c r="E29" s="72"/>
      <c r="F29" s="72"/>
      <c r="G29" s="72"/>
      <c r="H29" s="72"/>
      <c r="I29" s="72">
        <v>0</v>
      </c>
      <c r="J29" s="72">
        <v>0</v>
      </c>
      <c r="K29" s="72"/>
      <c r="L29" s="41"/>
      <c r="M29" s="52"/>
      <c r="N29" s="52"/>
      <c r="O29" s="21"/>
      <c r="P29" s="20">
        <v>100</v>
      </c>
      <c r="Q29" s="21">
        <v>100</v>
      </c>
      <c r="R29" s="21"/>
    </row>
    <row r="30" spans="1:18">
      <c r="A30" s="46"/>
      <c r="B30" s="54"/>
      <c r="C30" s="72">
        <f t="shared" si="7"/>
        <v>0</v>
      </c>
      <c r="D30" s="80">
        <f t="shared" si="7"/>
        <v>0</v>
      </c>
      <c r="E30" s="72"/>
      <c r="F30" s="72"/>
      <c r="G30" s="72"/>
      <c r="H30" s="72"/>
      <c r="I30" s="72">
        <v>0</v>
      </c>
      <c r="J30" s="72">
        <v>0</v>
      </c>
      <c r="K30" s="72"/>
      <c r="L30" s="41"/>
      <c r="M30" s="53"/>
      <c r="N30" s="53"/>
      <c r="O30" s="41"/>
      <c r="P30" s="20">
        <v>100</v>
      </c>
      <c r="Q30" s="21">
        <v>100</v>
      </c>
      <c r="R30" s="41"/>
    </row>
    <row r="31" spans="1:18" ht="57" thickBot="1">
      <c r="A31" s="55"/>
      <c r="B31" s="56" t="s">
        <v>50</v>
      </c>
      <c r="C31" s="84">
        <f t="shared" si="7"/>
        <v>1424.6</v>
      </c>
      <c r="D31" s="76">
        <f t="shared" si="7"/>
        <v>1424.6</v>
      </c>
      <c r="E31" s="85"/>
      <c r="F31" s="85">
        <v>0</v>
      </c>
      <c r="G31" s="85"/>
      <c r="H31" s="85"/>
      <c r="I31" s="85">
        <f>SUM(I32+I33)</f>
        <v>1424.6</v>
      </c>
      <c r="J31" s="85">
        <f>SUM(J32+J33)</f>
        <v>1424.6</v>
      </c>
      <c r="K31" s="86"/>
      <c r="L31" s="55"/>
      <c r="M31" s="57">
        <v>100</v>
      </c>
      <c r="N31" s="58">
        <v>100</v>
      </c>
      <c r="O31" s="59" t="s">
        <v>51</v>
      </c>
      <c r="P31" s="60">
        <v>100</v>
      </c>
      <c r="Q31" s="61">
        <v>100</v>
      </c>
      <c r="R31" s="62"/>
    </row>
    <row r="32" spans="1:18" ht="37.5" thickBot="1">
      <c r="A32" s="44" t="s">
        <v>32</v>
      </c>
      <c r="B32" s="68" t="s">
        <v>54</v>
      </c>
      <c r="C32" s="72">
        <f t="shared" si="7"/>
        <v>867.9</v>
      </c>
      <c r="D32" s="80">
        <f t="shared" si="7"/>
        <v>867.9</v>
      </c>
      <c r="E32" s="87"/>
      <c r="F32" s="87"/>
      <c r="G32" s="87"/>
      <c r="H32" s="87"/>
      <c r="I32" s="87">
        <v>867.9</v>
      </c>
      <c r="J32" s="87">
        <v>867.9</v>
      </c>
      <c r="K32" s="72"/>
      <c r="L32" s="41"/>
      <c r="M32" s="63">
        <v>100</v>
      </c>
      <c r="N32" s="63">
        <v>100</v>
      </c>
      <c r="O32" s="64" t="s">
        <v>52</v>
      </c>
      <c r="P32" s="65">
        <v>100</v>
      </c>
      <c r="Q32" s="41">
        <v>100</v>
      </c>
      <c r="R32" s="66"/>
    </row>
    <row r="33" spans="1:18" ht="52.5" thickBot="1">
      <c r="A33" s="71">
        <v>2</v>
      </c>
      <c r="B33" s="67" t="s">
        <v>55</v>
      </c>
      <c r="C33" s="88">
        <f t="shared" si="7"/>
        <v>756.7</v>
      </c>
      <c r="D33" s="80">
        <f t="shared" si="7"/>
        <v>756.7</v>
      </c>
      <c r="E33" s="89"/>
      <c r="F33" s="89"/>
      <c r="G33" s="90">
        <v>200</v>
      </c>
      <c r="H33" s="90">
        <v>200</v>
      </c>
      <c r="I33" s="72">
        <v>556.70000000000005</v>
      </c>
      <c r="J33" s="72">
        <v>556.70000000000005</v>
      </c>
      <c r="K33" s="91"/>
      <c r="L33" s="69"/>
      <c r="M33" s="63">
        <v>100</v>
      </c>
      <c r="N33" s="63">
        <v>100</v>
      </c>
      <c r="O33" s="70"/>
      <c r="P33" s="65">
        <v>100</v>
      </c>
      <c r="Q33" s="41">
        <v>100</v>
      </c>
      <c r="R33" s="66"/>
    </row>
  </sheetData>
  <mergeCells count="18">
    <mergeCell ref="C7:D8"/>
    <mergeCell ref="E7:L7"/>
    <mergeCell ref="E8:F8"/>
    <mergeCell ref="G8:H8"/>
    <mergeCell ref="I8:J8"/>
    <mergeCell ref="K8:L8"/>
    <mergeCell ref="A1:Q1"/>
    <mergeCell ref="A2:R2"/>
    <mergeCell ref="A3:Q3"/>
    <mergeCell ref="A4:Q4"/>
    <mergeCell ref="A6:A9"/>
    <mergeCell ref="B6:B9"/>
    <mergeCell ref="C6:L6"/>
    <mergeCell ref="M6:N8"/>
    <mergeCell ref="O6:O9"/>
    <mergeCell ref="P6:P9"/>
    <mergeCell ref="Q6:Q9"/>
    <mergeCell ref="R6:R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Отчёт за 2023 год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Пользователь</cp:lastModifiedBy>
  <dcterms:created xsi:type="dcterms:W3CDTF">2024-08-19T11:42:02Z</dcterms:created>
  <dcterms:modified xsi:type="dcterms:W3CDTF">2024-08-22T11:32:18Z</dcterms:modified>
</cp:coreProperties>
</file>